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vonimir\Desktop\"/>
    </mc:Choice>
  </mc:AlternateContent>
  <xr:revisionPtr revIDLastSave="0" documentId="8_{A417DD4A-A9E6-4477-A2D9-EDD5FAA64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 rada" sheetId="1" r:id="rId1"/>
    <sheet name="Izvješće" sheetId="2" r:id="rId2"/>
  </sheets>
  <definedNames>
    <definedName name="_Hlk54087109" localSheetId="0">'Program rada'!$A$96</definedName>
    <definedName name="_Hlk54516215" localSheetId="1">Izvješće!$C$30</definedName>
    <definedName name="_Toc55895370" localSheetId="0">'Program rada'!$A$1</definedName>
  </definedNames>
  <calcPr calcId="191029" iterateDelta="1E-4"/>
</workbook>
</file>

<file path=xl/calcChain.xml><?xml version="1.0" encoding="utf-8"?>
<calcChain xmlns="http://schemas.openxmlformats.org/spreadsheetml/2006/main">
  <c r="E87" i="1" l="1"/>
  <c r="E77" i="1"/>
  <c r="E20" i="1"/>
  <c r="E72" i="1"/>
  <c r="D87" i="1" l="1"/>
  <c r="E32" i="1"/>
  <c r="D32" i="1"/>
  <c r="E23" i="1"/>
  <c r="E19" i="1" s="1"/>
  <c r="D23" i="1"/>
  <c r="D20" i="1"/>
  <c r="E11" i="1"/>
  <c r="D11" i="1"/>
  <c r="D7" i="1" s="1"/>
  <c r="D6" i="1" s="1"/>
  <c r="E90" i="1"/>
  <c r="E86" i="1"/>
  <c r="E83" i="1"/>
  <c r="E62" i="1"/>
  <c r="E58" i="1"/>
  <c r="E47" i="1"/>
  <c r="E40" i="1"/>
  <c r="E26" i="1"/>
  <c r="E3" i="1"/>
  <c r="D90" i="1"/>
  <c r="D86" i="1"/>
  <c r="D83" i="1"/>
  <c r="D77" i="1"/>
  <c r="D72" i="1"/>
  <c r="D62" i="1" s="1"/>
  <c r="D58" i="1"/>
  <c r="D47" i="1"/>
  <c r="D40" i="1"/>
  <c r="D26" i="1"/>
  <c r="D3" i="1"/>
  <c r="E7" i="1" l="1"/>
  <c r="E6" i="1" s="1"/>
  <c r="E36" i="1" s="1"/>
  <c r="E44" i="1"/>
  <c r="E96" i="1" s="1"/>
  <c r="E104" i="1" s="1"/>
  <c r="D44" i="1"/>
  <c r="D19" i="1"/>
  <c r="D36" i="1"/>
  <c r="D96" i="1"/>
  <c r="D104" i="1" s="1"/>
</calcChain>
</file>

<file path=xl/sharedStrings.xml><?xml version="1.0" encoding="utf-8"?>
<sst xmlns="http://schemas.openxmlformats.org/spreadsheetml/2006/main" count="312" uniqueCount="191">
  <si>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</si>
  <si>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</si>
  <si>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</si>
  <si>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</si>
  <si>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</si>
  <si>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</si>
  <si>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</si>
  <si>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</si>
  <si>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</si>
  <si>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2.1.</t>
  </si>
  <si>
    <t>Prihodi iz proračuna grada</t>
  </si>
  <si>
    <t>2.1.1.</t>
  </si>
  <si>
    <t>Manifestacije</t>
  </si>
  <si>
    <t>Sisački sajam cvijeća</t>
  </si>
  <si>
    <t>Kupske noći</t>
  </si>
  <si>
    <t>2.1.2.</t>
  </si>
  <si>
    <t>2.1.3.</t>
  </si>
  <si>
    <t>Muzealizacija grada- interpretacijske ploče</t>
  </si>
  <si>
    <t>2.1.4.</t>
  </si>
  <si>
    <t>2.2.</t>
  </si>
  <si>
    <t>Prihodi iz proračuna SMŽ Javni poziv</t>
  </si>
  <si>
    <t>3.</t>
  </si>
  <si>
    <t xml:space="preserve">Prihodi od sustava turističkih zajednica </t>
  </si>
  <si>
    <t>3.1.</t>
  </si>
  <si>
    <t>Prihod od TZ SMŽ</t>
  </si>
  <si>
    <t>3.1.1.</t>
  </si>
  <si>
    <t>Javni poziv- manifestacije</t>
  </si>
  <si>
    <t>3.2.</t>
  </si>
  <si>
    <t>Prihod od HTZ</t>
  </si>
  <si>
    <t>3.2.1.</t>
  </si>
  <si>
    <t>Fond za nerazvijene</t>
  </si>
  <si>
    <t>4.</t>
  </si>
  <si>
    <t>Prihodi iz EU fondova</t>
  </si>
  <si>
    <t>5.</t>
  </si>
  <si>
    <t>Prihodi od gospodarske djelatnosti</t>
  </si>
  <si>
    <t>5.1.</t>
  </si>
  <si>
    <t>Zakup posl.prostora, kućica,štandova,</t>
  </si>
  <si>
    <t>5.2.</t>
  </si>
  <si>
    <t>Najam oglasnog prostora</t>
  </si>
  <si>
    <t>5.3.</t>
  </si>
  <si>
    <t>Sponzori</t>
  </si>
  <si>
    <t>6.</t>
  </si>
  <si>
    <t>Preneseni prihod iz prethodne godine</t>
  </si>
  <si>
    <t>7.</t>
  </si>
  <si>
    <t>Ostali prihodi</t>
  </si>
  <si>
    <t>7.2.</t>
  </si>
  <si>
    <t>Plaća u naravi</t>
  </si>
  <si>
    <t>7.3.</t>
  </si>
  <si>
    <t xml:space="preserve">SVEUKUPNO </t>
  </si>
  <si>
    <t xml:space="preserve">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</si>
  <si>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</si>
  <si>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</si>
  <si>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</si>
  <si>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</si>
  <si>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</si>
  <si>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</si>
  <si>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</si>
  <si>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</si>
  <si>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Identifikacija i vrednovanje resursa te strukturiranje turističkih proizvoda</t>
  </si>
  <si>
    <t>Sustavi označavanja kvalitete turističkog proizvoda</t>
  </si>
  <si>
    <t>2.3.</t>
  </si>
  <si>
    <t>Podrška razvoju turističkih događanja</t>
  </si>
  <si>
    <t>2.3.1.</t>
  </si>
  <si>
    <t>2.3.2.</t>
  </si>
  <si>
    <t>2.3.3.</t>
  </si>
  <si>
    <t>2.3.5.</t>
  </si>
  <si>
    <t>2.3.6.</t>
  </si>
  <si>
    <t>2.3.7.</t>
  </si>
  <si>
    <t>Dan domovinske zahvalnosti i Dan hrv.branitelja</t>
  </si>
  <si>
    <t>2.3.8.</t>
  </si>
  <si>
    <t>2.3.9.</t>
  </si>
  <si>
    <t>Festival piva</t>
  </si>
  <si>
    <t>2.3.10.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</si>
  <si>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</si>
  <si>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</si>
  <si>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</si>
  <si>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</si>
  <si>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</si>
  <si>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</si>
  <si>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</si>
  <si>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</si>
  <si>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</si>
  <si>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</si>
  <si>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</si>
  <si>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</si>
  <si>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</si>
  <si>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</si>
  <si>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</si>
  <si>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</si>
  <si>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</si>
  <si>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</si>
  <si>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</si>
  <si>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</si>
  <si>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</si>
  <si>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</si>
  <si>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3.10.1.</t>
  </si>
  <si>
    <t>Funkcioniranje TIC-a</t>
  </si>
  <si>
    <t>3.10.2.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</si>
  <si>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</si>
  <si>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</si>
  <si>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</si>
  <si>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</si>
  <si>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</si>
  <si>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</si>
  <si>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</si>
  <si>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</si>
  <si>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</si>
  <si>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</si>
  <si>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</si>
  <si>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</si>
  <si>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Međunarodne strukovne i sl. organizacije</t>
  </si>
  <si>
    <t>Domaće strukovne i sl. organizacije</t>
  </si>
  <si>
    <t>ADMINISTRATIVNI POSLOVI</t>
  </si>
  <si>
    <t>6.1.</t>
  </si>
  <si>
    <t>Plaće</t>
  </si>
  <si>
    <t>6.1.1.</t>
  </si>
  <si>
    <t>Rashodi za radnike</t>
  </si>
  <si>
    <t>6.1.2.</t>
  </si>
  <si>
    <t>Plaća u naravi- korištenje službenog auta</t>
  </si>
  <si>
    <t>6.2.</t>
  </si>
  <si>
    <t>Materijalni troškovi</t>
  </si>
  <si>
    <t>6.2.1.</t>
  </si>
  <si>
    <t>Rashodi za funkcioniranje ureda</t>
  </si>
  <si>
    <t>6.3.</t>
  </si>
  <si>
    <t>Tijela turističke zajednice- reprezentacija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</si>
  <si>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</si>
  <si>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</si>
  <si>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</si>
  <si>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</si>
  <si>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</si>
  <si>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</si>
  <si>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</si>
  <si>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</si>
  <si>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</si>
  <si>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</si>
  <si>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</si>
  <si>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</si>
  <si>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</si>
  <si>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>Plan  2021.</t>
  </si>
  <si>
    <t>Rebalans 2021.</t>
  </si>
  <si>
    <t>Realizacija 2021.</t>
  </si>
  <si>
    <t xml:space="preserve">udio % u realizaciji </t>
  </si>
  <si>
    <t xml:space="preserve">indeks </t>
  </si>
  <si>
    <t>realizacija</t>
  </si>
  <si>
    <t>/rebalans</t>
  </si>
  <si>
    <t>Plan 2021.</t>
  </si>
  <si>
    <t>udio % u realizaciji</t>
  </si>
  <si>
    <r>
      <rPr>
        <b/>
        <sz val="10"/>
        <color rgb="FF000000"/>
        <rFont val="Calibri"/>
        <family val="2"/>
        <charset val="238"/>
        <scheme val="minor"/>
      </rP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</si>
  <si>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t>Tijela turističke zajednice</t>
  </si>
  <si>
    <t>Jesen u Sisku</t>
  </si>
  <si>
    <t>2.1.5.</t>
  </si>
  <si>
    <t>Unapređenje tur.ponude-upravljanje brodom Juran i Sofija</t>
  </si>
  <si>
    <t>5.4.</t>
  </si>
  <si>
    <t>Prihodi od broda</t>
  </si>
  <si>
    <t xml:space="preserve">Ostale </t>
  </si>
  <si>
    <t>2.4.1.</t>
  </si>
  <si>
    <t>MALI KAPTOL</t>
  </si>
  <si>
    <t>2.4.2.</t>
  </si>
  <si>
    <t>BROD JURAN I SOFIJA</t>
  </si>
  <si>
    <t>Brošure i info materijali</t>
  </si>
  <si>
    <t>7.1.</t>
  </si>
  <si>
    <t>Refundacije</t>
  </si>
  <si>
    <t>3.10.3.</t>
  </si>
  <si>
    <t>Table dobrodošlice</t>
  </si>
  <si>
    <t>Unapređenje tur.ponude</t>
  </si>
  <si>
    <t>Unapređenje tur.ponude - povrat BP</t>
  </si>
  <si>
    <t>3.1.2.</t>
  </si>
  <si>
    <t>Štrokovo</t>
  </si>
  <si>
    <t>2.1.4.1.</t>
  </si>
  <si>
    <t>2.1.4.2</t>
  </si>
  <si>
    <t>Postavljanje smeđe signalizacije</t>
  </si>
  <si>
    <t>2.1.4.3.</t>
  </si>
  <si>
    <t>2.1.4.4.</t>
  </si>
  <si>
    <t>2.1.6.</t>
  </si>
  <si>
    <t>Javni poziv - potrebe u kulturi</t>
  </si>
  <si>
    <t>2.3.4.</t>
  </si>
  <si>
    <t>Advent u Sisku</t>
  </si>
  <si>
    <t>3.10.4.</t>
  </si>
  <si>
    <t>Smeđa signalizacija</t>
  </si>
  <si>
    <t>Prihodi od HTZ</t>
  </si>
  <si>
    <t>Izrada strategije razvoja turizma grada Siska</t>
  </si>
  <si>
    <t>Poticanje na uređenje destinacije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</si>
  <si>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0"/>
        <color rgb="FF000000"/>
        <rFont val="Calibri"/>
        <family val="2"/>
        <charset val="238"/>
        <scheme val="minor"/>
      </rPr>
      <t xml:space="preserve"> brend </t>
    </r>
    <r>
      <rPr>
        <b/>
        <sz val="10"/>
        <color rgb="FF000000"/>
        <rFont val="Calibri"/>
        <family val="2"/>
        <charset val="238"/>
        <scheme val="minor"/>
      </rPr>
      <t>arhitekture</t>
    </r>
  </si>
  <si>
    <t>Plan za 2025.</t>
  </si>
  <si>
    <t xml:space="preserve">Plan za 2025.  </t>
  </si>
  <si>
    <t>Plan za 2026.</t>
  </si>
  <si>
    <t>FINANCIJSKI PLAN ZA 2026. GODINU</t>
  </si>
  <si>
    <t xml:space="preserve">Plan za 2026.  </t>
  </si>
  <si>
    <t>oglašavanje</t>
  </si>
  <si>
    <t>Međunarodni Dan žena</t>
  </si>
  <si>
    <t>Obilježavanje Bitke kod Siska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</si>
</sst>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left" vertical="center" indent="3"/>
    </xf>
    <xf numFmtId="0" fontId="1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/>
    </xf>
    <xf numFmtId="4" fontId="6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 wrapText="1"/>
    </xf>
    <xf numFmtId="4" fontId="6" fillId="4" borderId="0" xfId="0" applyNumberFormat="1" applyFont="1" applyFill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vertical="center" wrapText="1"/>
    </xf>
    <xf numFmtId="4" fontId="6" fillId="7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4" fontId="6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4" fontId="6" fillId="9" borderId="1" xfId="0" applyNumberFormat="1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21" fillId="0" borderId="0" xfId="0" applyFont="1"/>
    <xf numFmtId="0" fontId="22" fillId="0" borderId="1" xfId="0" applyFont="1" applyBorder="1" applyAlignment="1">
      <alignment vertical="center" wrapText="1"/>
    </xf>
    <xf numFmtId="4" fontId="24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left" vertical="top"/>
    </xf>
    <xf numFmtId="0" fontId="5" fillId="9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/>
    </xf>
    <xf numFmtId="0" fontId="20" fillId="9" borderId="1" xfId="0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4" fontId="3" fillId="9" borderId="1" xfId="0" applyNumberFormat="1" applyFont="1" applyFill="1" applyBorder="1" applyAlignment="1">
      <alignment vertical="center"/>
    </xf>
    <xf numFmtId="0" fontId="1" fillId="0" borderId="0" xfId="0" applyFont="1"/>
    <xf numFmtId="0" fontId="8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"/>
  <sheetViews>
    <sheetView tabSelected="1" showWhiteSpace="0" view="pageLayout" zoomScale="95" zoomScaleNormal="100" zoomScalePageLayoutView="95" workbookViewId="0">
      <selection activeCell="C51" sqref="C51"/>
    </sheetView>
  </sheetViews>
  <sheetFormatPr defaultColWidth="9" defaultRowHeight="14.4"/>
  <cols>
    <col min="1" max="1" width="4.88671875" customWidth="1"/>
    <col min="2" max="2" width="6.88671875" customWidth="1"/>
    <col min="3" max="3" width="33.5546875" customWidth="1"/>
    <col min="4" max="5" width="13.33203125" style="27" customWidth="1"/>
  </cols>
  <sheetData>
    <row r="1" spans="1:6" ht="21">
      <c r="A1" s="28"/>
      <c r="C1" s="64" t="s">
        <v>186</v>
      </c>
    </row>
    <row r="2" spans="1:6">
      <c r="A2" s="29"/>
      <c r="B2" s="2"/>
      <c r="C2" s="3" t="s">
        <v>0</v>
      </c>
      <c r="D2" s="30" t="s">
        <v>183</v>
      </c>
      <c r="E2" s="30" t="s">
        <v>185</v>
      </c>
      <c r="F2" s="76"/>
    </row>
    <row r="3" spans="1:6">
      <c r="A3" s="52" t="s">
        <v>1</v>
      </c>
      <c r="B3" s="52"/>
      <c r="C3" s="52" t="s">
        <v>2</v>
      </c>
      <c r="D3" s="53">
        <f>D4+D5</f>
        <v>104000</v>
      </c>
      <c r="E3" s="53">
        <f>E4+E5</f>
        <v>110000</v>
      </c>
    </row>
    <row r="4" spans="1:6">
      <c r="A4" s="32"/>
      <c r="B4" s="32" t="s">
        <v>3</v>
      </c>
      <c r="C4" s="32" t="s">
        <v>4</v>
      </c>
      <c r="D4" s="33">
        <v>14000</v>
      </c>
      <c r="E4" s="33">
        <v>10000</v>
      </c>
    </row>
    <row r="5" spans="1:6">
      <c r="A5" s="34"/>
      <c r="B5" s="32" t="s">
        <v>5</v>
      </c>
      <c r="C5" s="32" t="s">
        <v>6</v>
      </c>
      <c r="D5" s="33">
        <v>90000</v>
      </c>
      <c r="E5" s="33">
        <v>100000</v>
      </c>
    </row>
    <row r="6" spans="1:6" ht="43.2">
      <c r="A6" s="52" t="s">
        <v>7</v>
      </c>
      <c r="B6" s="52"/>
      <c r="C6" s="52" t="s">
        <v>8</v>
      </c>
      <c r="D6" s="53">
        <f>D7+D18</f>
        <v>220000</v>
      </c>
      <c r="E6" s="53">
        <f>E7+E18</f>
        <v>210000</v>
      </c>
    </row>
    <row r="7" spans="1:6">
      <c r="A7" s="4"/>
      <c r="B7" s="4" t="s">
        <v>9</v>
      </c>
      <c r="C7" s="70" t="s">
        <v>10</v>
      </c>
      <c r="D7" s="31">
        <f>D8+D9+D10+D11+D16+D17</f>
        <v>220000</v>
      </c>
      <c r="E7" s="31">
        <f>E8+E9+E10+E11+E16+E17</f>
        <v>210000</v>
      </c>
    </row>
    <row r="8" spans="1:6">
      <c r="A8" s="50"/>
      <c r="B8" s="50" t="s">
        <v>11</v>
      </c>
      <c r="C8" s="50" t="s">
        <v>12</v>
      </c>
      <c r="D8" s="51">
        <v>160000</v>
      </c>
      <c r="E8" s="51">
        <v>185000</v>
      </c>
    </row>
    <row r="9" spans="1:6">
      <c r="A9" s="50"/>
      <c r="B9" s="71" t="s">
        <v>15</v>
      </c>
      <c r="C9" s="71" t="s">
        <v>159</v>
      </c>
      <c r="D9" s="51">
        <v>3000</v>
      </c>
      <c r="E9" s="51">
        <v>0</v>
      </c>
    </row>
    <row r="10" spans="1:6" ht="28.8">
      <c r="A10" s="50"/>
      <c r="B10" s="50" t="s">
        <v>16</v>
      </c>
      <c r="C10" s="50" t="s">
        <v>17</v>
      </c>
      <c r="D10" s="51">
        <v>3000</v>
      </c>
      <c r="E10" s="51">
        <v>0</v>
      </c>
    </row>
    <row r="11" spans="1:6">
      <c r="A11" s="50"/>
      <c r="B11" s="50" t="s">
        <v>18</v>
      </c>
      <c r="C11" s="50" t="s">
        <v>164</v>
      </c>
      <c r="D11" s="51">
        <f>D12+D13+D14+D15</f>
        <v>38000</v>
      </c>
      <c r="E11" s="51">
        <f t="shared" ref="E11" si="0">E12+E13+E14+E15</f>
        <v>24000</v>
      </c>
    </row>
    <row r="12" spans="1:6" ht="28.8">
      <c r="A12" s="48"/>
      <c r="B12" s="48" t="s">
        <v>168</v>
      </c>
      <c r="C12" s="48" t="s">
        <v>165</v>
      </c>
      <c r="D12" s="49">
        <v>3000</v>
      </c>
      <c r="E12" s="49">
        <v>2000</v>
      </c>
    </row>
    <row r="13" spans="1:6" ht="28.8">
      <c r="A13" s="48"/>
      <c r="B13" s="48" t="s">
        <v>169</v>
      </c>
      <c r="C13" s="48" t="s">
        <v>151</v>
      </c>
      <c r="D13" s="49">
        <v>20000</v>
      </c>
      <c r="E13" s="49">
        <v>15000</v>
      </c>
    </row>
    <row r="14" spans="1:6" ht="28.8">
      <c r="A14" s="48"/>
      <c r="B14" s="48" t="s">
        <v>171</v>
      </c>
      <c r="C14" s="48" t="s">
        <v>170</v>
      </c>
      <c r="D14" s="49">
        <v>15000</v>
      </c>
      <c r="E14" s="49">
        <v>3000</v>
      </c>
    </row>
    <row r="15" spans="1:6" ht="28.8">
      <c r="A15" s="48"/>
      <c r="B15" s="48" t="s">
        <v>172</v>
      </c>
      <c r="C15" s="48" t="s">
        <v>188</v>
      </c>
      <c r="D15" s="49">
        <v>0</v>
      </c>
      <c r="E15" s="49">
        <v>4000</v>
      </c>
    </row>
    <row r="16" spans="1:6" ht="28.8">
      <c r="A16" s="50"/>
      <c r="B16" s="50" t="s">
        <v>150</v>
      </c>
      <c r="C16" s="50" t="s">
        <v>180</v>
      </c>
      <c r="D16" s="51">
        <v>15000</v>
      </c>
      <c r="E16" s="51">
        <v>1000</v>
      </c>
    </row>
    <row r="17" spans="1:5">
      <c r="A17" s="50"/>
      <c r="B17" s="50" t="s">
        <v>173</v>
      </c>
      <c r="C17" s="50" t="s">
        <v>174</v>
      </c>
      <c r="D17" s="51">
        <v>1000</v>
      </c>
      <c r="E17" s="51">
        <v>0</v>
      </c>
    </row>
    <row r="18" spans="1:5">
      <c r="A18" s="70"/>
      <c r="B18" s="70" t="s">
        <v>19</v>
      </c>
      <c r="C18" s="70" t="s">
        <v>20</v>
      </c>
      <c r="D18" s="60">
        <v>0</v>
      </c>
      <c r="E18" s="60">
        <v>0</v>
      </c>
    </row>
    <row r="19" spans="1:5">
      <c r="A19" s="54" t="s">
        <v>21</v>
      </c>
      <c r="B19" s="54"/>
      <c r="C19" s="54" t="s">
        <v>22</v>
      </c>
      <c r="D19" s="55">
        <f>SUM(D20+D23)</f>
        <v>11000</v>
      </c>
      <c r="E19" s="55">
        <f>SUM(E20+E23)</f>
        <v>12000</v>
      </c>
    </row>
    <row r="20" spans="1:5">
      <c r="A20" s="9"/>
      <c r="B20" s="9" t="s">
        <v>23</v>
      </c>
      <c r="C20" s="9" t="s">
        <v>24</v>
      </c>
      <c r="D20" s="35">
        <f>D21+D22</f>
        <v>10000</v>
      </c>
      <c r="E20" s="35">
        <f t="shared" ref="E20" si="1">E21+E22</f>
        <v>10000</v>
      </c>
    </row>
    <row r="21" spans="1:5">
      <c r="A21" s="67"/>
      <c r="B21" s="67" t="s">
        <v>25</v>
      </c>
      <c r="C21" s="67" t="s">
        <v>26</v>
      </c>
      <c r="D21" s="68">
        <v>0</v>
      </c>
      <c r="E21" s="68"/>
    </row>
    <row r="22" spans="1:5">
      <c r="A22" s="67"/>
      <c r="B22" s="67" t="s">
        <v>166</v>
      </c>
      <c r="C22" s="67" t="s">
        <v>30</v>
      </c>
      <c r="D22" s="68">
        <v>10000</v>
      </c>
      <c r="E22" s="68">
        <v>10000</v>
      </c>
    </row>
    <row r="23" spans="1:5">
      <c r="A23" s="9"/>
      <c r="B23" s="9" t="s">
        <v>27</v>
      </c>
      <c r="C23" s="9" t="s">
        <v>28</v>
      </c>
      <c r="D23" s="35">
        <f>D24</f>
        <v>1000</v>
      </c>
      <c r="E23" s="35">
        <f t="shared" ref="E23" si="2">E24</f>
        <v>2000</v>
      </c>
    </row>
    <row r="24" spans="1:5">
      <c r="A24" s="67"/>
      <c r="B24" s="67" t="s">
        <v>29</v>
      </c>
      <c r="C24" s="67" t="s">
        <v>179</v>
      </c>
      <c r="D24" s="68">
        <v>1000</v>
      </c>
      <c r="E24" s="68">
        <v>2000</v>
      </c>
    </row>
    <row r="25" spans="1:5">
      <c r="A25" s="54" t="s">
        <v>31</v>
      </c>
      <c r="B25" s="54"/>
      <c r="C25" s="54" t="s">
        <v>32</v>
      </c>
      <c r="D25" s="55">
        <v>898000</v>
      </c>
      <c r="E25" s="55">
        <v>3432000</v>
      </c>
    </row>
    <row r="26" spans="1:5">
      <c r="A26" s="54" t="s">
        <v>33</v>
      </c>
      <c r="B26" s="56"/>
      <c r="C26" s="54" t="s">
        <v>34</v>
      </c>
      <c r="D26" s="57">
        <f>SUM(D27:D30)</f>
        <v>22000</v>
      </c>
      <c r="E26" s="57">
        <f>SUM(E27:E30)</f>
        <v>27000</v>
      </c>
    </row>
    <row r="27" spans="1:5">
      <c r="A27" s="9"/>
      <c r="B27" s="36" t="s">
        <v>35</v>
      </c>
      <c r="C27" s="9" t="s">
        <v>36</v>
      </c>
      <c r="D27" s="37">
        <v>1000</v>
      </c>
      <c r="E27" s="37">
        <v>1000</v>
      </c>
    </row>
    <row r="28" spans="1:5">
      <c r="A28" s="9"/>
      <c r="B28" s="36" t="s">
        <v>37</v>
      </c>
      <c r="C28" s="9" t="s">
        <v>38</v>
      </c>
      <c r="D28" s="37">
        <v>1000</v>
      </c>
      <c r="E28" s="37">
        <v>1000</v>
      </c>
    </row>
    <row r="29" spans="1:5">
      <c r="A29" s="9"/>
      <c r="B29" s="36" t="s">
        <v>39</v>
      </c>
      <c r="C29" s="9" t="s">
        <v>40</v>
      </c>
      <c r="D29" s="37">
        <v>10000</v>
      </c>
      <c r="E29" s="37">
        <v>10000</v>
      </c>
    </row>
    <row r="30" spans="1:5">
      <c r="A30" s="9"/>
      <c r="B30" s="36" t="s">
        <v>152</v>
      </c>
      <c r="C30" s="9" t="s">
        <v>153</v>
      </c>
      <c r="D30" s="37">
        <v>10000</v>
      </c>
      <c r="E30" s="37">
        <v>15000</v>
      </c>
    </row>
    <row r="31" spans="1:5">
      <c r="A31" s="54" t="s">
        <v>41</v>
      </c>
      <c r="B31" s="56"/>
      <c r="C31" s="54" t="s">
        <v>42</v>
      </c>
      <c r="D31" s="57">
        <v>110000</v>
      </c>
      <c r="E31" s="57">
        <v>50000</v>
      </c>
    </row>
    <row r="32" spans="1:5">
      <c r="A32" s="54" t="s">
        <v>43</v>
      </c>
      <c r="B32" s="56"/>
      <c r="C32" s="54" t="s">
        <v>44</v>
      </c>
      <c r="D32" s="57">
        <f>D33+D34+D35</f>
        <v>10000</v>
      </c>
      <c r="E32" s="57">
        <f t="shared" ref="E32" si="3">E33+E34+E35</f>
        <v>10000</v>
      </c>
    </row>
    <row r="33" spans="1:5">
      <c r="A33" s="72"/>
      <c r="B33" s="73" t="s">
        <v>160</v>
      </c>
      <c r="C33" s="74" t="s">
        <v>161</v>
      </c>
      <c r="D33" s="75">
        <v>0</v>
      </c>
      <c r="E33" s="75">
        <v>0</v>
      </c>
    </row>
    <row r="34" spans="1:5">
      <c r="A34" s="9"/>
      <c r="B34" s="36" t="s">
        <v>45</v>
      </c>
      <c r="C34" s="9" t="s">
        <v>46</v>
      </c>
      <c r="D34" s="37">
        <v>0</v>
      </c>
      <c r="E34" s="37">
        <v>0</v>
      </c>
    </row>
    <row r="35" spans="1:5">
      <c r="A35" s="9"/>
      <c r="B35" s="9" t="s">
        <v>47</v>
      </c>
      <c r="C35" s="9" t="s">
        <v>44</v>
      </c>
      <c r="D35" s="35">
        <v>10000</v>
      </c>
      <c r="E35" s="35">
        <v>10000</v>
      </c>
    </row>
    <row r="36" spans="1:5" ht="15.6">
      <c r="A36" s="77"/>
      <c r="B36" s="77"/>
      <c r="C36" s="16" t="s">
        <v>48</v>
      </c>
      <c r="D36" s="69">
        <f>SUM(D32,D31,D26,D25,D19,D6,D3)</f>
        <v>1375000</v>
      </c>
      <c r="E36" s="69">
        <f>SUM(E32,E31,E26,E25,E19,E6,E3)</f>
        <v>3851000</v>
      </c>
    </row>
    <row r="37" spans="1:5">
      <c r="A37" s="38"/>
      <c r="B37" s="38"/>
      <c r="C37" s="38"/>
      <c r="D37" s="39" t="s">
        <v>49</v>
      </c>
      <c r="E37" s="39" t="s">
        <v>49</v>
      </c>
    </row>
    <row r="38" spans="1:5" ht="69" customHeight="1">
      <c r="A38" s="40"/>
    </row>
    <row r="39" spans="1:5">
      <c r="A39" s="2"/>
      <c r="B39" s="2"/>
      <c r="C39" s="3" t="s">
        <v>50</v>
      </c>
      <c r="D39" s="30" t="s">
        <v>184</v>
      </c>
      <c r="E39" s="30" t="s">
        <v>187</v>
      </c>
    </row>
    <row r="40" spans="1:5">
      <c r="A40" s="58" t="s">
        <v>1</v>
      </c>
      <c r="B40" s="58"/>
      <c r="C40" s="58" t="s">
        <v>51</v>
      </c>
      <c r="D40" s="53">
        <f>SUM(D41:D43)</f>
        <v>20000</v>
      </c>
      <c r="E40" s="53">
        <f>SUM(E41:E43)</f>
        <v>2000</v>
      </c>
    </row>
    <row r="41" spans="1:5" ht="41.4">
      <c r="A41" s="59"/>
      <c r="B41" s="59" t="s">
        <v>3</v>
      </c>
      <c r="C41" s="59" t="s">
        <v>52</v>
      </c>
      <c r="D41" s="60">
        <v>20000</v>
      </c>
      <c r="E41" s="60">
        <v>2000</v>
      </c>
    </row>
    <row r="42" spans="1:5">
      <c r="A42" s="61"/>
      <c r="B42" s="59" t="s">
        <v>5</v>
      </c>
      <c r="C42" s="59" t="s">
        <v>53</v>
      </c>
      <c r="D42" s="60">
        <v>0</v>
      </c>
      <c r="E42" s="60">
        <v>0</v>
      </c>
    </row>
    <row r="43" spans="1:5" ht="27.6">
      <c r="A43" s="59"/>
      <c r="B43" s="59" t="s">
        <v>54</v>
      </c>
      <c r="C43" s="59" t="s">
        <v>55</v>
      </c>
      <c r="D43" s="60">
        <v>0</v>
      </c>
      <c r="E43" s="60">
        <v>0</v>
      </c>
    </row>
    <row r="44" spans="1:5">
      <c r="A44" s="58" t="s">
        <v>56</v>
      </c>
      <c r="B44" s="58"/>
      <c r="C44" s="58" t="s">
        <v>57</v>
      </c>
      <c r="D44" s="53">
        <f>SUM(D45,D46,D47,D58,D61)</f>
        <v>1058000</v>
      </c>
      <c r="E44" s="53">
        <f>SUM(E45,E46,E47,E58,E61)</f>
        <v>3657000</v>
      </c>
    </row>
    <row r="45" spans="1:5" ht="27.6">
      <c r="A45" s="61"/>
      <c r="B45" s="59" t="s">
        <v>9</v>
      </c>
      <c r="C45" s="59" t="s">
        <v>58</v>
      </c>
      <c r="D45" s="60">
        <v>2000</v>
      </c>
      <c r="E45" s="60">
        <v>1000</v>
      </c>
    </row>
    <row r="46" spans="1:5" ht="27.6">
      <c r="A46" s="59"/>
      <c r="B46" s="59" t="s">
        <v>19</v>
      </c>
      <c r="C46" s="59" t="s">
        <v>59</v>
      </c>
      <c r="D46" s="60">
        <v>0</v>
      </c>
      <c r="E46" s="60">
        <v>0</v>
      </c>
    </row>
    <row r="47" spans="1:5">
      <c r="A47" s="59"/>
      <c r="B47" s="59" t="s">
        <v>60</v>
      </c>
      <c r="C47" s="59" t="s">
        <v>61</v>
      </c>
      <c r="D47" s="60">
        <f>SUM(D48:D57)</f>
        <v>193000</v>
      </c>
      <c r="E47" s="60">
        <f>SUM(E48:E57)</f>
        <v>189000</v>
      </c>
    </row>
    <row r="48" spans="1:5">
      <c r="A48" s="13"/>
      <c r="B48" s="13" t="s">
        <v>62</v>
      </c>
      <c r="C48" s="13" t="s">
        <v>167</v>
      </c>
      <c r="D48" s="41">
        <v>3000</v>
      </c>
      <c r="E48" s="41">
        <v>2000</v>
      </c>
    </row>
    <row r="49" spans="1:5">
      <c r="A49" s="13"/>
      <c r="B49" s="13" t="s">
        <v>63</v>
      </c>
      <c r="C49" s="13" t="s">
        <v>189</v>
      </c>
      <c r="D49" s="41">
        <v>10000</v>
      </c>
      <c r="E49" s="41">
        <v>10000</v>
      </c>
    </row>
    <row r="50" spans="1:5">
      <c r="A50" s="13"/>
      <c r="B50" s="13" t="s">
        <v>64</v>
      </c>
      <c r="C50" s="13" t="s">
        <v>13</v>
      </c>
      <c r="D50" s="41">
        <v>30000</v>
      </c>
      <c r="E50" s="41">
        <v>40000</v>
      </c>
    </row>
    <row r="51" spans="1:5">
      <c r="A51" s="13"/>
      <c r="B51" s="13" t="s">
        <v>175</v>
      </c>
      <c r="C51" s="13" t="s">
        <v>190</v>
      </c>
      <c r="D51" s="41">
        <v>10000</v>
      </c>
      <c r="E51" s="41">
        <v>10000</v>
      </c>
    </row>
    <row r="52" spans="1:5" ht="27.6">
      <c r="A52" s="13"/>
      <c r="B52" s="13" t="s">
        <v>65</v>
      </c>
      <c r="C52" s="13" t="s">
        <v>68</v>
      </c>
      <c r="D52" s="41">
        <v>20000</v>
      </c>
      <c r="E52" s="41">
        <v>10000</v>
      </c>
    </row>
    <row r="53" spans="1:5">
      <c r="A53" s="13"/>
      <c r="B53" s="13" t="s">
        <v>66</v>
      </c>
      <c r="C53" s="13" t="s">
        <v>14</v>
      </c>
      <c r="D53" s="41">
        <v>50000</v>
      </c>
      <c r="E53" s="41">
        <v>50000</v>
      </c>
    </row>
    <row r="54" spans="1:5">
      <c r="A54" s="13"/>
      <c r="B54" s="13" t="s">
        <v>67</v>
      </c>
      <c r="C54" s="13" t="s">
        <v>71</v>
      </c>
      <c r="D54" s="41">
        <v>25000</v>
      </c>
      <c r="E54" s="41">
        <v>25000</v>
      </c>
    </row>
    <row r="55" spans="1:5">
      <c r="A55" s="13"/>
      <c r="B55" s="13" t="s">
        <v>69</v>
      </c>
      <c r="C55" s="13" t="s">
        <v>149</v>
      </c>
      <c r="D55" s="41">
        <v>15000</v>
      </c>
      <c r="E55" s="41">
        <v>10000</v>
      </c>
    </row>
    <row r="56" spans="1:5">
      <c r="A56" s="13"/>
      <c r="B56" s="13" t="s">
        <v>70</v>
      </c>
      <c r="C56" s="13" t="s">
        <v>176</v>
      </c>
      <c r="D56" s="41">
        <v>20000</v>
      </c>
      <c r="E56" s="41">
        <v>12000</v>
      </c>
    </row>
    <row r="57" spans="1:5">
      <c r="A57" s="13"/>
      <c r="B57" s="13" t="s">
        <v>72</v>
      </c>
      <c r="C57" s="13" t="s">
        <v>154</v>
      </c>
      <c r="D57" s="41">
        <v>10000</v>
      </c>
      <c r="E57" s="41">
        <v>20000</v>
      </c>
    </row>
    <row r="58" spans="1:5">
      <c r="A58" s="59"/>
      <c r="B58" s="59" t="s">
        <v>73</v>
      </c>
      <c r="C58" s="59" t="s">
        <v>74</v>
      </c>
      <c r="D58" s="60">
        <f>SUM(D59+D60)</f>
        <v>858000</v>
      </c>
      <c r="E58" s="60">
        <f>SUM(E59+E60)</f>
        <v>3462000</v>
      </c>
    </row>
    <row r="59" spans="1:5">
      <c r="A59" s="59"/>
      <c r="B59" s="59" t="s">
        <v>155</v>
      </c>
      <c r="C59" s="59" t="s">
        <v>156</v>
      </c>
      <c r="D59" s="60">
        <v>800000</v>
      </c>
      <c r="E59" s="60">
        <v>3432000</v>
      </c>
    </row>
    <row r="60" spans="1:5">
      <c r="A60" s="59"/>
      <c r="B60" s="59" t="s">
        <v>157</v>
      </c>
      <c r="C60" s="59" t="s">
        <v>158</v>
      </c>
      <c r="D60" s="60">
        <v>58000</v>
      </c>
      <c r="E60" s="60">
        <v>30000</v>
      </c>
    </row>
    <row r="61" spans="1:5">
      <c r="A61" s="59"/>
      <c r="B61" s="59" t="s">
        <v>75</v>
      </c>
      <c r="C61" s="59" t="s">
        <v>76</v>
      </c>
      <c r="D61" s="60">
        <v>5000</v>
      </c>
      <c r="E61" s="60">
        <v>5000</v>
      </c>
    </row>
    <row r="62" spans="1:5">
      <c r="A62" s="58" t="s">
        <v>21</v>
      </c>
      <c r="B62" s="58"/>
      <c r="C62" s="58" t="s">
        <v>77</v>
      </c>
      <c r="D62" s="53">
        <f>SUM(D63:D72)</f>
        <v>68500</v>
      </c>
      <c r="E62" s="53">
        <f>SUM(E63:E72)</f>
        <v>40000</v>
      </c>
    </row>
    <row r="63" spans="1:5" ht="27.6">
      <c r="A63" s="62"/>
      <c r="B63" s="59" t="s">
        <v>23</v>
      </c>
      <c r="C63" s="59" t="s">
        <v>182</v>
      </c>
      <c r="D63" s="60">
        <v>0</v>
      </c>
      <c r="E63" s="60">
        <v>0</v>
      </c>
    </row>
    <row r="64" spans="1:5" ht="27.6">
      <c r="A64" s="59"/>
      <c r="B64" s="59" t="s">
        <v>27</v>
      </c>
      <c r="C64" s="59" t="s">
        <v>78</v>
      </c>
      <c r="D64" s="60">
        <v>5000</v>
      </c>
      <c r="E64" s="60">
        <v>5000</v>
      </c>
    </row>
    <row r="65" spans="1:5">
      <c r="A65" s="61"/>
      <c r="B65" s="59" t="s">
        <v>79</v>
      </c>
      <c r="C65" s="59" t="s">
        <v>80</v>
      </c>
      <c r="D65" s="60">
        <v>0</v>
      </c>
      <c r="E65" s="60"/>
    </row>
    <row r="66" spans="1:5">
      <c r="A66" s="61"/>
      <c r="B66" s="59" t="s">
        <v>81</v>
      </c>
      <c r="C66" s="59" t="s">
        <v>82</v>
      </c>
      <c r="D66" s="60">
        <v>5000</v>
      </c>
      <c r="E66" s="60">
        <v>5000</v>
      </c>
    </row>
    <row r="67" spans="1:5" ht="27.6">
      <c r="A67" s="59"/>
      <c r="B67" s="59" t="s">
        <v>83</v>
      </c>
      <c r="C67" s="59" t="s">
        <v>84</v>
      </c>
      <c r="D67" s="60">
        <v>3000</v>
      </c>
      <c r="E67" s="60">
        <v>3000</v>
      </c>
    </row>
    <row r="68" spans="1:5">
      <c r="A68" s="61"/>
      <c r="B68" s="59" t="s">
        <v>85</v>
      </c>
      <c r="C68" s="59" t="s">
        <v>86</v>
      </c>
      <c r="D68" s="60">
        <v>3000</v>
      </c>
      <c r="E68" s="60">
        <v>3000</v>
      </c>
    </row>
    <row r="69" spans="1:5">
      <c r="A69" s="61"/>
      <c r="B69" s="59" t="s">
        <v>87</v>
      </c>
      <c r="C69" s="59" t="s">
        <v>88</v>
      </c>
      <c r="D69" s="60">
        <v>10000</v>
      </c>
      <c r="E69" s="60">
        <v>5000</v>
      </c>
    </row>
    <row r="70" spans="1:5">
      <c r="A70" s="61"/>
      <c r="B70" s="59" t="s">
        <v>89</v>
      </c>
      <c r="C70" s="59" t="s">
        <v>90</v>
      </c>
      <c r="D70" s="60">
        <v>5000</v>
      </c>
      <c r="E70" s="60">
        <v>5000</v>
      </c>
    </row>
    <row r="71" spans="1:5" ht="27.6">
      <c r="A71" s="61"/>
      <c r="B71" s="59" t="s">
        <v>91</v>
      </c>
      <c r="C71" s="59" t="s">
        <v>92</v>
      </c>
      <c r="D71" s="60">
        <v>0</v>
      </c>
      <c r="E71" s="60"/>
    </row>
    <row r="72" spans="1:5">
      <c r="A72" s="61"/>
      <c r="B72" s="59" t="s">
        <v>93</v>
      </c>
      <c r="C72" s="59" t="s">
        <v>94</v>
      </c>
      <c r="D72" s="60">
        <f>SUM(D73:D76)</f>
        <v>37500</v>
      </c>
      <c r="E72" s="60">
        <f>SUM(E73:E76)</f>
        <v>14000</v>
      </c>
    </row>
    <row r="73" spans="1:5">
      <c r="A73" s="7"/>
      <c r="B73" s="13" t="s">
        <v>95</v>
      </c>
      <c r="C73" s="13" t="s">
        <v>96</v>
      </c>
      <c r="D73" s="41">
        <v>7000</v>
      </c>
      <c r="E73" s="41">
        <v>1000</v>
      </c>
    </row>
    <row r="74" spans="1:5" ht="27.6">
      <c r="A74" s="7"/>
      <c r="B74" s="13" t="s">
        <v>97</v>
      </c>
      <c r="C74" s="13" t="s">
        <v>17</v>
      </c>
      <c r="D74" s="41">
        <v>10000</v>
      </c>
      <c r="E74" s="41">
        <v>3000</v>
      </c>
    </row>
    <row r="75" spans="1:5">
      <c r="A75" s="7"/>
      <c r="B75" s="65" t="s">
        <v>162</v>
      </c>
      <c r="C75" s="65" t="s">
        <v>163</v>
      </c>
      <c r="D75" s="41">
        <v>0</v>
      </c>
      <c r="E75" s="41">
        <v>5000</v>
      </c>
    </row>
    <row r="76" spans="1:5">
      <c r="A76" s="7"/>
      <c r="B76" s="65" t="s">
        <v>177</v>
      </c>
      <c r="C76" s="65" t="s">
        <v>178</v>
      </c>
      <c r="D76" s="41">
        <v>20500</v>
      </c>
      <c r="E76" s="41">
        <v>5000</v>
      </c>
    </row>
    <row r="77" spans="1:5">
      <c r="A77" s="58" t="s">
        <v>31</v>
      </c>
      <c r="B77" s="58"/>
      <c r="C77" s="58" t="s">
        <v>98</v>
      </c>
      <c r="D77" s="53">
        <f>SUM(D78:D81,D82)</f>
        <v>12000</v>
      </c>
      <c r="E77" s="53">
        <f>E78+E79+E80+E81+E82</f>
        <v>7000</v>
      </c>
    </row>
    <row r="78" spans="1:5" ht="27.6">
      <c r="A78" s="59"/>
      <c r="B78" s="59" t="s">
        <v>99</v>
      </c>
      <c r="C78" s="59" t="s">
        <v>100</v>
      </c>
      <c r="D78" s="60">
        <v>0</v>
      </c>
      <c r="E78" s="60">
        <v>1000</v>
      </c>
    </row>
    <row r="79" spans="1:5">
      <c r="A79" s="59"/>
      <c r="B79" s="59" t="s">
        <v>101</v>
      </c>
      <c r="C79" s="59" t="s">
        <v>102</v>
      </c>
      <c r="D79" s="60">
        <v>4000</v>
      </c>
      <c r="E79" s="60">
        <v>2000</v>
      </c>
    </row>
    <row r="80" spans="1:5">
      <c r="A80" s="59"/>
      <c r="B80" s="59" t="s">
        <v>103</v>
      </c>
      <c r="C80" s="59" t="s">
        <v>104</v>
      </c>
      <c r="D80" s="60">
        <v>0</v>
      </c>
      <c r="E80" s="60">
        <v>0</v>
      </c>
    </row>
    <row r="81" spans="1:5">
      <c r="A81" s="63"/>
      <c r="B81" s="59" t="s">
        <v>105</v>
      </c>
      <c r="C81" s="59" t="s">
        <v>106</v>
      </c>
      <c r="D81" s="60">
        <v>3000</v>
      </c>
      <c r="E81" s="60">
        <v>2000</v>
      </c>
    </row>
    <row r="82" spans="1:5">
      <c r="A82" s="62"/>
      <c r="B82" s="59" t="s">
        <v>107</v>
      </c>
      <c r="C82" s="59" t="s">
        <v>181</v>
      </c>
      <c r="D82" s="60">
        <v>5000</v>
      </c>
      <c r="E82" s="60">
        <v>2000</v>
      </c>
    </row>
    <row r="83" spans="1:5" ht="27.6">
      <c r="A83" s="58" t="s">
        <v>33</v>
      </c>
      <c r="B83" s="58"/>
      <c r="C83" s="58" t="s">
        <v>109</v>
      </c>
      <c r="D83" s="53">
        <f>D84+D85</f>
        <v>1500</v>
      </c>
      <c r="E83" s="53">
        <f>E84+E85</f>
        <v>500</v>
      </c>
    </row>
    <row r="84" spans="1:5" ht="27.6">
      <c r="A84" s="59"/>
      <c r="B84" s="59" t="s">
        <v>35</v>
      </c>
      <c r="C84" s="59" t="s">
        <v>110</v>
      </c>
      <c r="D84" s="60">
        <v>1000</v>
      </c>
      <c r="E84" s="60">
        <v>0</v>
      </c>
    </row>
    <row r="85" spans="1:5">
      <c r="A85" s="59"/>
      <c r="B85" s="59" t="s">
        <v>37</v>
      </c>
      <c r="C85" s="59" t="s">
        <v>111</v>
      </c>
      <c r="D85" s="60">
        <v>500</v>
      </c>
      <c r="E85" s="60">
        <v>500</v>
      </c>
    </row>
    <row r="86" spans="1:5">
      <c r="A86" s="58" t="s">
        <v>41</v>
      </c>
      <c r="B86" s="58"/>
      <c r="C86" s="58" t="s">
        <v>112</v>
      </c>
      <c r="D86" s="53">
        <f>SUM(D87,D90,D92,D93)</f>
        <v>115000</v>
      </c>
      <c r="E86" s="53">
        <f>SUM(E87,E90,E92,E93)</f>
        <v>94500</v>
      </c>
    </row>
    <row r="87" spans="1:5">
      <c r="A87" s="59"/>
      <c r="B87" s="59" t="s">
        <v>113</v>
      </c>
      <c r="C87" s="59" t="s">
        <v>114</v>
      </c>
      <c r="D87" s="60">
        <f>D88+D89</f>
        <v>70000</v>
      </c>
      <c r="E87" s="60">
        <f>E88+E89</f>
        <v>70000</v>
      </c>
    </row>
    <row r="88" spans="1:5">
      <c r="A88" s="13"/>
      <c r="B88" s="13" t="s">
        <v>115</v>
      </c>
      <c r="C88" s="13" t="s">
        <v>116</v>
      </c>
      <c r="D88" s="41">
        <v>70000</v>
      </c>
      <c r="E88" s="41">
        <v>70000</v>
      </c>
    </row>
    <row r="89" spans="1:5">
      <c r="A89" s="13"/>
      <c r="B89" s="13" t="s">
        <v>117</v>
      </c>
      <c r="C89" s="13" t="s">
        <v>118</v>
      </c>
      <c r="D89" s="41">
        <v>0</v>
      </c>
      <c r="E89" s="41">
        <v>0</v>
      </c>
    </row>
    <row r="90" spans="1:5">
      <c r="A90" s="59"/>
      <c r="B90" s="59" t="s">
        <v>119</v>
      </c>
      <c r="C90" s="59" t="s">
        <v>120</v>
      </c>
      <c r="D90" s="60">
        <f>SUM(D91:D91)</f>
        <v>45000</v>
      </c>
      <c r="E90" s="60">
        <f>SUM(E91:E91)</f>
        <v>24500</v>
      </c>
    </row>
    <row r="91" spans="1:5">
      <c r="A91" s="13"/>
      <c r="B91" s="42" t="s">
        <v>121</v>
      </c>
      <c r="C91" s="13" t="s">
        <v>122</v>
      </c>
      <c r="D91" s="41">
        <v>45000</v>
      </c>
      <c r="E91" s="41">
        <v>24500</v>
      </c>
    </row>
    <row r="92" spans="1:5">
      <c r="A92" s="61"/>
      <c r="B92" s="59" t="s">
        <v>123</v>
      </c>
      <c r="C92" s="59" t="s">
        <v>124</v>
      </c>
      <c r="D92" s="60">
        <v>0</v>
      </c>
      <c r="E92" s="60">
        <v>0</v>
      </c>
    </row>
    <row r="93" spans="1:5" ht="27.6">
      <c r="A93" s="61"/>
      <c r="B93" s="59" t="s">
        <v>125</v>
      </c>
      <c r="C93" s="59" t="s">
        <v>126</v>
      </c>
      <c r="D93" s="60">
        <v>0</v>
      </c>
      <c r="E93" s="60">
        <v>0</v>
      </c>
    </row>
    <row r="94" spans="1:5">
      <c r="A94" s="2" t="s">
        <v>43</v>
      </c>
      <c r="B94" s="2"/>
      <c r="C94" s="2" t="s">
        <v>127</v>
      </c>
      <c r="D94" s="31">
        <v>100000</v>
      </c>
      <c r="E94" s="31">
        <v>50000</v>
      </c>
    </row>
    <row r="95" spans="1:5" ht="27.6">
      <c r="A95" s="2" t="s">
        <v>128</v>
      </c>
      <c r="B95" s="2"/>
      <c r="C95" s="2" t="s">
        <v>129</v>
      </c>
      <c r="D95" s="31"/>
      <c r="E95" s="31"/>
    </row>
    <row r="96" spans="1:5" ht="15.6">
      <c r="A96" s="77"/>
      <c r="B96" s="77"/>
      <c r="C96" s="16" t="s">
        <v>130</v>
      </c>
      <c r="D96" s="43">
        <f>SUM(D95,D94,D86,D83,D77,D62,D44,D40)</f>
        <v>1375000</v>
      </c>
      <c r="E96" s="43">
        <f>SUM(E95,E94,E86,E83,E77,E62,E44,E40)</f>
        <v>3851000</v>
      </c>
    </row>
    <row r="97" spans="1:5">
      <c r="A97" s="78"/>
      <c r="B97" s="78"/>
      <c r="C97" s="44"/>
      <c r="D97" s="45"/>
      <c r="E97" s="45"/>
    </row>
    <row r="98" spans="1:5">
      <c r="A98" s="7"/>
      <c r="B98" s="7"/>
      <c r="C98" s="14"/>
      <c r="D98" s="41"/>
      <c r="E98" s="41"/>
    </row>
    <row r="99" spans="1:5">
      <c r="A99" s="20" t="s">
        <v>131</v>
      </c>
      <c r="B99" s="20"/>
      <c r="C99" s="21" t="s">
        <v>132</v>
      </c>
      <c r="D99" s="46">
        <v>0</v>
      </c>
      <c r="E99" s="46">
        <v>0</v>
      </c>
    </row>
    <row r="100" spans="1:5" ht="43.2">
      <c r="A100" s="13"/>
      <c r="B100" s="13"/>
      <c r="C100" s="6" t="s">
        <v>133</v>
      </c>
      <c r="D100" s="41">
        <v>0</v>
      </c>
      <c r="E100" s="41">
        <v>0</v>
      </c>
    </row>
    <row r="101" spans="1:5" ht="28.8">
      <c r="A101" s="13"/>
      <c r="B101" s="13"/>
      <c r="C101" s="6" t="s">
        <v>134</v>
      </c>
      <c r="D101" s="41">
        <v>0</v>
      </c>
      <c r="E101" s="41">
        <v>0</v>
      </c>
    </row>
    <row r="102" spans="1:5">
      <c r="A102" s="23"/>
      <c r="B102" s="23"/>
      <c r="C102" s="16" t="s">
        <v>135</v>
      </c>
      <c r="D102" s="47">
        <v>0</v>
      </c>
      <c r="E102" s="47">
        <v>0</v>
      </c>
    </row>
    <row r="103" spans="1:5">
      <c r="A103" s="7"/>
      <c r="B103" s="7"/>
      <c r="C103" s="14"/>
      <c r="D103" s="41"/>
      <c r="E103" s="41"/>
    </row>
    <row r="104" spans="1:5" ht="36">
      <c r="A104" s="79" t="s">
        <v>136</v>
      </c>
      <c r="B104" s="79"/>
      <c r="C104" s="25" t="s">
        <v>137</v>
      </c>
      <c r="D104" s="66">
        <f>SUM(D92+D96)</f>
        <v>1375000</v>
      </c>
      <c r="E104" s="66">
        <f>SUM(E92+E96)</f>
        <v>3851000</v>
      </c>
    </row>
    <row r="105" spans="1:5" ht="18">
      <c r="A105" s="26"/>
    </row>
  </sheetData>
  <mergeCells count="4">
    <mergeCell ref="A36:B36"/>
    <mergeCell ref="A96:B96"/>
    <mergeCell ref="A97:B97"/>
    <mergeCell ref="A104:B104"/>
  </mergeCells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workbookViewId="0">
      <selection activeCell="O40" sqref="O40"/>
    </sheetView>
  </sheetViews>
  <sheetFormatPr defaultColWidth="9" defaultRowHeight="14.4"/>
  <cols>
    <col min="1" max="1" width="6.44140625" customWidth="1"/>
    <col min="2" max="2" width="7.44140625" customWidth="1"/>
    <col min="3" max="3" width="58.88671875" customWidth="1"/>
  </cols>
  <sheetData>
    <row r="1" spans="1:8" ht="18">
      <c r="A1" s="1"/>
    </row>
    <row r="2" spans="1:8">
      <c r="A2" s="81"/>
      <c r="B2" s="82"/>
      <c r="C2" s="83" t="s">
        <v>0</v>
      </c>
      <c r="D2" s="83" t="s">
        <v>138</v>
      </c>
      <c r="E2" s="83" t="s">
        <v>139</v>
      </c>
      <c r="F2" s="83" t="s">
        <v>140</v>
      </c>
      <c r="G2" s="83" t="s">
        <v>141</v>
      </c>
      <c r="H2" s="3" t="s">
        <v>142</v>
      </c>
    </row>
    <row r="3" spans="1:8">
      <c r="A3" s="81"/>
      <c r="B3" s="82"/>
      <c r="C3" s="83"/>
      <c r="D3" s="83"/>
      <c r="E3" s="83"/>
      <c r="F3" s="83"/>
      <c r="G3" s="83"/>
      <c r="H3" s="3" t="s">
        <v>143</v>
      </c>
    </row>
    <row r="4" spans="1:8">
      <c r="A4" s="81"/>
      <c r="B4" s="82"/>
      <c r="C4" s="83"/>
      <c r="D4" s="83"/>
      <c r="E4" s="83"/>
      <c r="F4" s="83"/>
      <c r="G4" s="83"/>
      <c r="H4" s="3" t="s">
        <v>144</v>
      </c>
    </row>
    <row r="5" spans="1:8">
      <c r="A5" s="4" t="s">
        <v>1</v>
      </c>
      <c r="B5" s="4"/>
      <c r="C5" s="4" t="s">
        <v>2</v>
      </c>
      <c r="D5" s="5"/>
      <c r="E5" s="5"/>
      <c r="F5" s="5"/>
      <c r="G5" s="5"/>
      <c r="H5" s="5"/>
    </row>
    <row r="6" spans="1:8">
      <c r="A6" s="6"/>
      <c r="B6" s="6" t="s">
        <v>3</v>
      </c>
      <c r="C6" s="6" t="s">
        <v>4</v>
      </c>
      <c r="D6" s="7"/>
      <c r="E6" s="7"/>
      <c r="F6" s="7"/>
      <c r="G6" s="7"/>
      <c r="H6" s="7"/>
    </row>
    <row r="7" spans="1:8">
      <c r="A7" s="8"/>
      <c r="B7" s="6" t="s">
        <v>5</v>
      </c>
      <c r="C7" s="6" t="s">
        <v>6</v>
      </c>
      <c r="D7" s="7"/>
      <c r="E7" s="7"/>
      <c r="F7" s="7"/>
      <c r="G7" s="7"/>
      <c r="H7" s="7"/>
    </row>
    <row r="8" spans="1:8">
      <c r="A8" s="4" t="s">
        <v>7</v>
      </c>
      <c r="B8" s="4"/>
      <c r="C8" s="4" t="s">
        <v>8</v>
      </c>
      <c r="D8" s="5"/>
      <c r="E8" s="5"/>
      <c r="F8" s="5"/>
      <c r="G8" s="5"/>
      <c r="H8" s="5"/>
    </row>
    <row r="9" spans="1:8">
      <c r="A9" s="9" t="s">
        <v>21</v>
      </c>
      <c r="B9" s="9"/>
      <c r="C9" s="9" t="s">
        <v>22</v>
      </c>
      <c r="D9" s="10"/>
      <c r="E9" s="10"/>
      <c r="F9" s="10"/>
      <c r="G9" s="10"/>
      <c r="H9" s="10"/>
    </row>
    <row r="10" spans="1:8">
      <c r="A10" s="9" t="s">
        <v>31</v>
      </c>
      <c r="B10" s="9"/>
      <c r="C10" s="9" t="s">
        <v>32</v>
      </c>
      <c r="D10" s="10"/>
      <c r="E10" s="10"/>
      <c r="F10" s="10"/>
      <c r="G10" s="10"/>
      <c r="H10" s="10"/>
    </row>
    <row r="11" spans="1:8">
      <c r="A11" s="9" t="s">
        <v>33</v>
      </c>
      <c r="B11" s="9"/>
      <c r="C11" s="9" t="s">
        <v>34</v>
      </c>
      <c r="D11" s="10"/>
      <c r="E11" s="10"/>
      <c r="F11" s="10"/>
      <c r="G11" s="10"/>
      <c r="H11" s="10"/>
    </row>
    <row r="12" spans="1:8">
      <c r="A12" s="9" t="s">
        <v>41</v>
      </c>
      <c r="B12" s="9"/>
      <c r="C12" s="9" t="s">
        <v>42</v>
      </c>
      <c r="D12" s="10"/>
      <c r="E12" s="10"/>
      <c r="F12" s="10"/>
      <c r="G12" s="10"/>
      <c r="H12" s="10"/>
    </row>
    <row r="13" spans="1:8">
      <c r="A13" s="9" t="s">
        <v>43</v>
      </c>
      <c r="B13" s="9"/>
      <c r="C13" s="9" t="s">
        <v>44</v>
      </c>
      <c r="D13" s="10"/>
      <c r="E13" s="10"/>
      <c r="F13" s="10"/>
      <c r="G13" s="10"/>
      <c r="H13" s="10"/>
    </row>
    <row r="14" spans="1:8">
      <c r="A14" s="11"/>
      <c r="B14" s="12"/>
      <c r="C14" s="12"/>
      <c r="D14" s="12"/>
      <c r="E14" s="12"/>
      <c r="F14" s="12"/>
      <c r="G14" s="12"/>
      <c r="H14" s="12"/>
    </row>
    <row r="15" spans="1:8">
      <c r="A15" s="82"/>
      <c r="B15" s="82"/>
      <c r="C15" s="83" t="s">
        <v>50</v>
      </c>
      <c r="D15" s="83" t="s">
        <v>145</v>
      </c>
      <c r="E15" s="83" t="s">
        <v>139</v>
      </c>
      <c r="F15" s="83" t="s">
        <v>140</v>
      </c>
      <c r="G15" s="83" t="s">
        <v>146</v>
      </c>
      <c r="H15" s="3" t="s">
        <v>142</v>
      </c>
    </row>
    <row r="16" spans="1:8">
      <c r="A16" s="82"/>
      <c r="B16" s="82"/>
      <c r="C16" s="83"/>
      <c r="D16" s="83"/>
      <c r="E16" s="83"/>
      <c r="F16" s="83"/>
      <c r="G16" s="83"/>
      <c r="H16" s="3" t="s">
        <v>143</v>
      </c>
    </row>
    <row r="17" spans="1:8">
      <c r="A17" s="82"/>
      <c r="B17" s="82"/>
      <c r="C17" s="83"/>
      <c r="D17" s="83"/>
      <c r="E17" s="83"/>
      <c r="F17" s="83"/>
      <c r="G17" s="83"/>
      <c r="H17" s="3" t="s">
        <v>144</v>
      </c>
    </row>
    <row r="18" spans="1:8">
      <c r="A18" s="2" t="s">
        <v>1</v>
      </c>
      <c r="B18" s="2"/>
      <c r="C18" s="2" t="s">
        <v>51</v>
      </c>
      <c r="D18" s="5"/>
      <c r="E18" s="5"/>
      <c r="F18" s="5"/>
      <c r="G18" s="5"/>
      <c r="H18" s="5"/>
    </row>
    <row r="19" spans="1:8">
      <c r="A19" s="13"/>
      <c r="B19" s="13" t="s">
        <v>3</v>
      </c>
      <c r="C19" s="13" t="s">
        <v>52</v>
      </c>
      <c r="D19" s="7"/>
      <c r="E19" s="7"/>
      <c r="F19" s="7"/>
      <c r="G19" s="7"/>
      <c r="H19" s="7"/>
    </row>
    <row r="20" spans="1:8">
      <c r="A20" s="7"/>
      <c r="B20" s="13" t="s">
        <v>5</v>
      </c>
      <c r="C20" s="13" t="s">
        <v>53</v>
      </c>
      <c r="D20" s="7"/>
      <c r="E20" s="7"/>
      <c r="F20" s="7"/>
      <c r="G20" s="7"/>
      <c r="H20" s="7"/>
    </row>
    <row r="21" spans="1:8">
      <c r="A21" s="13"/>
      <c r="B21" s="13" t="s">
        <v>54</v>
      </c>
      <c r="C21" s="13" t="s">
        <v>55</v>
      </c>
      <c r="D21" s="7"/>
      <c r="E21" s="7"/>
      <c r="F21" s="7"/>
      <c r="G21" s="7"/>
      <c r="H21" s="7"/>
    </row>
    <row r="22" spans="1:8">
      <c r="A22" s="2" t="s">
        <v>56</v>
      </c>
      <c r="B22" s="2"/>
      <c r="C22" s="2" t="s">
        <v>57</v>
      </c>
      <c r="D22" s="5"/>
      <c r="E22" s="5"/>
      <c r="F22" s="5"/>
      <c r="G22" s="5"/>
      <c r="H22" s="5"/>
    </row>
    <row r="23" spans="1:8" ht="27.6">
      <c r="A23" s="7"/>
      <c r="B23" s="13" t="s">
        <v>9</v>
      </c>
      <c r="C23" s="13" t="s">
        <v>58</v>
      </c>
      <c r="D23" s="7"/>
      <c r="E23" s="7"/>
      <c r="F23" s="7"/>
      <c r="G23" s="7"/>
      <c r="H23" s="7"/>
    </row>
    <row r="24" spans="1:8">
      <c r="A24" s="13"/>
      <c r="B24" s="13" t="s">
        <v>19</v>
      </c>
      <c r="C24" s="13" t="s">
        <v>59</v>
      </c>
      <c r="D24" s="7"/>
      <c r="E24" s="7"/>
      <c r="F24" s="7"/>
      <c r="G24" s="7"/>
      <c r="H24" s="7"/>
    </row>
    <row r="25" spans="1:8">
      <c r="A25" s="13"/>
      <c r="B25" s="13" t="s">
        <v>60</v>
      </c>
      <c r="C25" s="13" t="s">
        <v>61</v>
      </c>
      <c r="D25" s="7"/>
      <c r="E25" s="7"/>
      <c r="F25" s="7"/>
      <c r="G25" s="7"/>
      <c r="H25" s="7"/>
    </row>
    <row r="26" spans="1:8">
      <c r="A26" s="13"/>
      <c r="B26" s="13" t="s">
        <v>73</v>
      </c>
      <c r="C26" s="13" t="s">
        <v>74</v>
      </c>
      <c r="D26" s="7"/>
      <c r="E26" s="7"/>
      <c r="F26" s="7"/>
      <c r="G26" s="7"/>
      <c r="H26" s="7"/>
    </row>
    <row r="27" spans="1:8">
      <c r="A27" s="13"/>
      <c r="B27" s="13" t="s">
        <v>75</v>
      </c>
      <c r="C27" s="13" t="s">
        <v>76</v>
      </c>
      <c r="D27" s="7"/>
      <c r="E27" s="7"/>
      <c r="F27" s="7"/>
      <c r="G27" s="7"/>
      <c r="H27" s="7"/>
    </row>
    <row r="28" spans="1:8">
      <c r="A28" s="2" t="s">
        <v>21</v>
      </c>
      <c r="B28" s="2"/>
      <c r="C28" s="2" t="s">
        <v>77</v>
      </c>
      <c r="D28" s="5"/>
      <c r="E28" s="5"/>
      <c r="F28" s="5"/>
      <c r="G28" s="5"/>
      <c r="H28" s="5"/>
    </row>
    <row r="29" spans="1:8">
      <c r="A29" s="14"/>
      <c r="B29" s="13" t="s">
        <v>23</v>
      </c>
      <c r="C29" s="13" t="s">
        <v>147</v>
      </c>
      <c r="D29" s="7"/>
      <c r="E29" s="7"/>
      <c r="F29" s="7"/>
      <c r="G29" s="7"/>
      <c r="H29" s="7"/>
    </row>
    <row r="30" spans="1:8">
      <c r="A30" s="13"/>
      <c r="B30" s="13" t="s">
        <v>27</v>
      </c>
      <c r="C30" s="13" t="s">
        <v>78</v>
      </c>
      <c r="D30" s="7"/>
      <c r="E30" s="7"/>
      <c r="F30" s="7"/>
      <c r="G30" s="7"/>
      <c r="H30" s="7"/>
    </row>
    <row r="31" spans="1:8">
      <c r="A31" s="7"/>
      <c r="B31" s="13" t="s">
        <v>79</v>
      </c>
      <c r="C31" s="13" t="s">
        <v>80</v>
      </c>
      <c r="D31" s="7"/>
      <c r="E31" s="7"/>
      <c r="F31" s="7"/>
      <c r="G31" s="7"/>
      <c r="H31" s="7"/>
    </row>
    <row r="32" spans="1:8">
      <c r="A32" s="7"/>
      <c r="B32" s="13" t="s">
        <v>81</v>
      </c>
      <c r="C32" s="13" t="s">
        <v>82</v>
      </c>
      <c r="D32" s="7"/>
      <c r="E32" s="7"/>
      <c r="F32" s="7"/>
      <c r="G32" s="7"/>
      <c r="H32" s="7"/>
    </row>
    <row r="33" spans="1:8">
      <c r="A33" s="13"/>
      <c r="B33" s="13" t="s">
        <v>83</v>
      </c>
      <c r="C33" s="13" t="s">
        <v>84</v>
      </c>
      <c r="D33" s="7"/>
      <c r="E33" s="7"/>
      <c r="F33" s="7"/>
      <c r="G33" s="7"/>
      <c r="H33" s="7"/>
    </row>
    <row r="34" spans="1:8">
      <c r="A34" s="7"/>
      <c r="B34" s="13" t="s">
        <v>85</v>
      </c>
      <c r="C34" s="13" t="s">
        <v>86</v>
      </c>
      <c r="D34" s="7"/>
      <c r="E34" s="7"/>
      <c r="F34" s="7"/>
      <c r="G34" s="7"/>
      <c r="H34" s="7"/>
    </row>
    <row r="35" spans="1:8">
      <c r="A35" s="7"/>
      <c r="B35" s="13" t="s">
        <v>87</v>
      </c>
      <c r="C35" s="13" t="s">
        <v>88</v>
      </c>
      <c r="D35" s="7"/>
      <c r="E35" s="7"/>
      <c r="F35" s="7"/>
      <c r="G35" s="7"/>
      <c r="H35" s="7"/>
    </row>
    <row r="36" spans="1:8">
      <c r="A36" s="7"/>
      <c r="B36" s="13" t="s">
        <v>89</v>
      </c>
      <c r="C36" s="13" t="s">
        <v>90</v>
      </c>
      <c r="D36" s="7"/>
      <c r="E36" s="7"/>
      <c r="F36" s="7"/>
      <c r="G36" s="7"/>
      <c r="H36" s="7"/>
    </row>
    <row r="37" spans="1:8">
      <c r="A37" s="7"/>
      <c r="B37" s="13" t="s">
        <v>91</v>
      </c>
      <c r="C37" s="13" t="s">
        <v>92</v>
      </c>
      <c r="D37" s="7"/>
      <c r="E37" s="7"/>
      <c r="F37" s="7"/>
      <c r="G37" s="7"/>
      <c r="H37" s="7"/>
    </row>
    <row r="38" spans="1:8">
      <c r="A38" s="7"/>
      <c r="B38" s="13" t="s">
        <v>93</v>
      </c>
      <c r="C38" s="13" t="s">
        <v>94</v>
      </c>
      <c r="D38" s="7"/>
      <c r="E38" s="7"/>
      <c r="F38" s="7"/>
      <c r="G38" s="7"/>
      <c r="H38" s="7"/>
    </row>
    <row r="39" spans="1:8">
      <c r="A39" s="2" t="s">
        <v>31</v>
      </c>
      <c r="B39" s="2"/>
      <c r="C39" s="2" t="s">
        <v>98</v>
      </c>
      <c r="D39" s="5"/>
      <c r="E39" s="5"/>
      <c r="F39" s="5"/>
      <c r="G39" s="5"/>
      <c r="H39" s="5"/>
    </row>
    <row r="40" spans="1:8">
      <c r="A40" s="13"/>
      <c r="B40" s="13" t="s">
        <v>99</v>
      </c>
      <c r="C40" s="13" t="s">
        <v>100</v>
      </c>
      <c r="D40" s="7"/>
      <c r="E40" s="7"/>
      <c r="F40" s="7"/>
      <c r="G40" s="7"/>
      <c r="H40" s="7"/>
    </row>
    <row r="41" spans="1:8">
      <c r="A41" s="13"/>
      <c r="B41" s="13" t="s">
        <v>101</v>
      </c>
      <c r="C41" s="13" t="s">
        <v>102</v>
      </c>
      <c r="D41" s="7"/>
      <c r="E41" s="7"/>
      <c r="F41" s="7"/>
      <c r="G41" s="7"/>
      <c r="H41" s="7"/>
    </row>
    <row r="42" spans="1:8">
      <c r="A42" s="13"/>
      <c r="B42" s="13" t="s">
        <v>103</v>
      </c>
      <c r="C42" s="13" t="s">
        <v>104</v>
      </c>
      <c r="D42" s="7"/>
      <c r="E42" s="7"/>
      <c r="F42" s="7"/>
      <c r="G42" s="7"/>
      <c r="H42" s="7"/>
    </row>
    <row r="43" spans="1:8">
      <c r="A43" s="15"/>
      <c r="B43" s="13" t="s">
        <v>105</v>
      </c>
      <c r="C43" s="13" t="s">
        <v>106</v>
      </c>
      <c r="D43" s="7"/>
      <c r="E43" s="7"/>
      <c r="F43" s="7"/>
      <c r="G43" s="7"/>
      <c r="H43" s="7"/>
    </row>
    <row r="44" spans="1:8">
      <c r="A44" s="14"/>
      <c r="B44" s="13" t="s">
        <v>107</v>
      </c>
      <c r="C44" s="13" t="s">
        <v>108</v>
      </c>
      <c r="D44" s="7"/>
      <c r="E44" s="7"/>
      <c r="F44" s="7"/>
      <c r="G44" s="7"/>
      <c r="H44" s="7"/>
    </row>
    <row r="45" spans="1:8">
      <c r="A45" s="2" t="s">
        <v>33</v>
      </c>
      <c r="B45" s="2"/>
      <c r="C45" s="2" t="s">
        <v>109</v>
      </c>
      <c r="D45" s="5"/>
      <c r="E45" s="5"/>
      <c r="F45" s="5"/>
      <c r="G45" s="5"/>
      <c r="H45" s="5"/>
    </row>
    <row r="46" spans="1:8">
      <c r="A46" s="13"/>
      <c r="B46" s="13" t="s">
        <v>35</v>
      </c>
      <c r="C46" s="13" t="s">
        <v>110</v>
      </c>
      <c r="D46" s="7"/>
      <c r="E46" s="7"/>
      <c r="F46" s="7"/>
      <c r="G46" s="7"/>
      <c r="H46" s="7"/>
    </row>
    <row r="47" spans="1:8">
      <c r="A47" s="13"/>
      <c r="B47" s="13" t="s">
        <v>37</v>
      </c>
      <c r="C47" s="13" t="s">
        <v>111</v>
      </c>
      <c r="D47" s="7"/>
      <c r="E47" s="7"/>
      <c r="F47" s="7"/>
      <c r="G47" s="7"/>
      <c r="H47" s="7"/>
    </row>
    <row r="48" spans="1:8">
      <c r="A48" s="2" t="s">
        <v>41</v>
      </c>
      <c r="B48" s="2"/>
      <c r="C48" s="2" t="s">
        <v>112</v>
      </c>
      <c r="D48" s="5"/>
      <c r="E48" s="5"/>
      <c r="F48" s="5"/>
      <c r="G48" s="5"/>
      <c r="H48" s="5"/>
    </row>
    <row r="49" spans="1:8">
      <c r="A49" s="13"/>
      <c r="B49" s="13" t="s">
        <v>113</v>
      </c>
      <c r="C49" s="13" t="s">
        <v>114</v>
      </c>
      <c r="D49" s="7"/>
      <c r="E49" s="7"/>
      <c r="F49" s="7"/>
      <c r="G49" s="7"/>
      <c r="H49" s="7"/>
    </row>
    <row r="50" spans="1:8">
      <c r="A50" s="13"/>
      <c r="B50" s="13" t="s">
        <v>119</v>
      </c>
      <c r="C50" s="13" t="s">
        <v>120</v>
      </c>
      <c r="D50" s="7"/>
      <c r="E50" s="7"/>
      <c r="F50" s="7"/>
      <c r="G50" s="7"/>
      <c r="H50" s="7"/>
    </row>
    <row r="51" spans="1:8">
      <c r="A51" s="7"/>
      <c r="B51" s="13" t="s">
        <v>123</v>
      </c>
      <c r="C51" s="13" t="s">
        <v>148</v>
      </c>
      <c r="D51" s="7"/>
      <c r="E51" s="7"/>
      <c r="F51" s="7"/>
      <c r="G51" s="7"/>
      <c r="H51" s="7"/>
    </row>
    <row r="52" spans="1:8">
      <c r="A52" s="7"/>
      <c r="B52" s="13" t="s">
        <v>125</v>
      </c>
      <c r="C52" s="13" t="s">
        <v>126</v>
      </c>
      <c r="D52" s="7"/>
      <c r="E52" s="7"/>
      <c r="F52" s="7"/>
      <c r="G52" s="7"/>
      <c r="H52" s="7"/>
    </row>
    <row r="53" spans="1:8">
      <c r="A53" s="2" t="s">
        <v>43</v>
      </c>
      <c r="B53" s="2"/>
      <c r="C53" s="2" t="s">
        <v>127</v>
      </c>
      <c r="D53" s="5"/>
      <c r="E53" s="5"/>
      <c r="F53" s="5"/>
      <c r="G53" s="5"/>
      <c r="H53" s="5"/>
    </row>
    <row r="54" spans="1:8">
      <c r="A54" s="2" t="s">
        <v>128</v>
      </c>
      <c r="B54" s="2"/>
      <c r="C54" s="2" t="s">
        <v>129</v>
      </c>
      <c r="D54" s="5"/>
      <c r="E54" s="5"/>
      <c r="F54" s="5"/>
      <c r="G54" s="5"/>
      <c r="H54" s="5"/>
    </row>
    <row r="55" spans="1:8" ht="15.6">
      <c r="A55" s="77"/>
      <c r="B55" s="77"/>
      <c r="C55" s="16" t="s">
        <v>130</v>
      </c>
      <c r="D55" s="17"/>
      <c r="E55" s="17"/>
      <c r="F55" s="17"/>
      <c r="G55" s="17"/>
      <c r="H55" s="17"/>
    </row>
    <row r="56" spans="1:8">
      <c r="A56" s="80"/>
      <c r="B56" s="80"/>
      <c r="C56" s="18"/>
      <c r="D56" s="19"/>
      <c r="E56" s="19"/>
      <c r="F56" s="19"/>
      <c r="G56" s="19"/>
      <c r="H56" s="19"/>
    </row>
    <row r="57" spans="1:8">
      <c r="A57" s="7"/>
      <c r="B57" s="7"/>
      <c r="C57" s="14"/>
      <c r="D57" s="7"/>
      <c r="E57" s="7"/>
      <c r="F57" s="7"/>
      <c r="G57" s="7"/>
      <c r="H57" s="7"/>
    </row>
    <row r="58" spans="1:8">
      <c r="A58" s="20" t="s">
        <v>131</v>
      </c>
      <c r="B58" s="20"/>
      <c r="C58" s="21" t="s">
        <v>132</v>
      </c>
      <c r="D58" s="22"/>
      <c r="E58" s="22"/>
      <c r="F58" s="22"/>
      <c r="G58" s="22"/>
      <c r="H58" s="22"/>
    </row>
    <row r="59" spans="1:8" ht="28.8">
      <c r="A59" s="13"/>
      <c r="B59" s="13"/>
      <c r="C59" s="6" t="s">
        <v>133</v>
      </c>
      <c r="D59" s="7"/>
      <c r="E59" s="7"/>
      <c r="F59" s="7"/>
      <c r="G59" s="7"/>
      <c r="H59" s="7"/>
    </row>
    <row r="60" spans="1:8">
      <c r="A60" s="13"/>
      <c r="B60" s="13"/>
      <c r="C60" s="6" t="s">
        <v>134</v>
      </c>
      <c r="D60" s="7"/>
      <c r="E60" s="7"/>
      <c r="F60" s="7"/>
      <c r="G60" s="7"/>
      <c r="H60" s="7"/>
    </row>
    <row r="61" spans="1:8">
      <c r="A61" s="23"/>
      <c r="B61" s="23"/>
      <c r="C61" s="16" t="s">
        <v>135</v>
      </c>
      <c r="D61" s="24"/>
      <c r="E61" s="24"/>
      <c r="F61" s="24"/>
      <c r="G61" s="24"/>
      <c r="H61" s="24"/>
    </row>
    <row r="62" spans="1:8">
      <c r="A62" s="7"/>
      <c r="B62" s="7"/>
      <c r="C62" s="14"/>
      <c r="D62" s="7"/>
      <c r="E62" s="7"/>
      <c r="F62" s="7"/>
      <c r="G62" s="7"/>
      <c r="H62" s="7"/>
    </row>
    <row r="63" spans="1:8" ht="18">
      <c r="A63" s="79" t="s">
        <v>136</v>
      </c>
      <c r="B63" s="79"/>
      <c r="C63" s="25" t="s">
        <v>137</v>
      </c>
      <c r="D63" s="24"/>
      <c r="E63" s="24"/>
      <c r="F63" s="24"/>
      <c r="G63" s="24"/>
      <c r="H63" s="24"/>
    </row>
    <row r="64" spans="1:8" ht="18">
      <c r="A64" s="26"/>
    </row>
    <row r="65" spans="1:1" ht="18">
      <c r="A65" s="26"/>
    </row>
  </sheetData>
  <mergeCells count="17">
    <mergeCell ref="F2:F4"/>
    <mergeCell ref="F15:F17"/>
    <mergeCell ref="G2:G4"/>
    <mergeCell ref="G15:G17"/>
    <mergeCell ref="C2:C4"/>
    <mergeCell ref="C15:C17"/>
    <mergeCell ref="D2:D4"/>
    <mergeCell ref="D15:D17"/>
    <mergeCell ref="E2:E4"/>
    <mergeCell ref="E15:E17"/>
    <mergeCell ref="A55:B55"/>
    <mergeCell ref="A56:B56"/>
    <mergeCell ref="A63:B63"/>
    <mergeCell ref="A2:A4"/>
    <mergeCell ref="A15:A17"/>
    <mergeCell ref="B2:B4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Turistička zajednica grada Siska</cp:lastModifiedBy>
  <cp:lastPrinted>2025-12-07T09:47:34Z</cp:lastPrinted>
  <dcterms:created xsi:type="dcterms:W3CDTF">2015-06-05T18:17:00Z</dcterms:created>
  <dcterms:modified xsi:type="dcterms:W3CDTF">2025-12-07T12:04:16Z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1033-11.2.0.9889</vt:lpwstr>
  </property>
</Properties>
</file>